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A.Oksiuta\AppData\Local\Microsoft\Windows\Temporary Internet Files\Content.Outlook\J0TI2PR5\"/>
    </mc:Choice>
  </mc:AlternateContent>
  <bookViews>
    <workbookView xWindow="0" yWindow="0" windowWidth="23040" windowHeight="9576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  <c r="H9" i="2" l="1"/>
  <c r="H8" i="2"/>
  <c r="H7" i="2"/>
  <c r="H6" i="2"/>
  <c r="H5" i="2"/>
  <c r="H4" i="2"/>
  <c r="E5" i="2" l="1"/>
  <c r="F5" i="2"/>
  <c r="G5" i="2"/>
</calcChain>
</file>

<file path=xl/sharedStrings.xml><?xml version="1.0" encoding="utf-8"?>
<sst xmlns="http://schemas.openxmlformats.org/spreadsheetml/2006/main" count="7" uniqueCount="7">
  <si>
    <t>Przychody netto ze sprzedaży (tys. zł)</t>
  </si>
  <si>
    <t>Zysk (strata) z działal. oper. (tys. zł)</t>
  </si>
  <si>
    <t>Aktywa (tys. zł)</t>
  </si>
  <si>
    <t>Zysk brutto ze sprzedaży (tys. zł)</t>
  </si>
  <si>
    <t>Zysk (strata) netto (tys. zł)</t>
  </si>
  <si>
    <t>Kapitał własny (tys. zł)</t>
  </si>
  <si>
    <t>Wybrane skonsolidowane dane finansowe za ostatnie 5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</si>
</sst>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_ ;\-#,##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164" fontId="0" fillId="2" borderId="1" xfId="1" applyNumberFormat="1" applyFont="1" applyFill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D1:I9"/>
  <sheetViews>
    <sheetView tabSelected="1" topLeftCell="D1" workbookViewId="0">
      <selection activeCell="I12" sqref="I12"/>
    </sheetView>
  </sheetViews>
  <sheetFormatPr defaultRowHeight="14.4" x14ac:dyDescent="0.3"/>
  <cols>
    <col min="1" max="3" width="0" hidden="1" customWidth="1"/>
    <col min="4" max="4" width="32.109375" customWidth="1"/>
    <col min="5" max="5" width="13.109375" customWidth="1"/>
    <col min="6" max="7" width="15" bestFit="1" customWidth="1"/>
    <col min="8" max="8" width="13.44140625" bestFit="1" customWidth="1"/>
    <col min="9" max="9" width="11.33203125" bestFit="1" customWidth="1"/>
  </cols>
  <sheetData>
    <row r="1" spans="4:9" x14ac:dyDescent="0.3">
      <c r="D1" t="s">
        <v>6</v>
      </c>
    </row>
    <row r="3" spans="4:9" x14ac:dyDescent="0.3">
      <c r="D3" s="1"/>
      <c r="E3" s="2">
        <v>2013</v>
      </c>
      <c r="F3" s="2">
        <v>2014</v>
      </c>
      <c r="G3" s="2">
        <v>2015</v>
      </c>
      <c r="H3" s="2">
        <v>2016</v>
      </c>
      <c r="I3" s="2">
        <v>2017</v>
      </c>
    </row>
    <row r="4" spans="4:9" x14ac:dyDescent="0.3">
      <c r="D4" s="2" t="s">
        <v>0</v>
      </c>
      <c r="E4" s="3">
        <v>327533</v>
      </c>
      <c r="F4" s="3">
        <v>212836</v>
      </c>
      <c r="G4" s="3">
        <v>202177</v>
      </c>
      <c r="H4" s="3">
        <f>490749935.59/1000</f>
        <v>490749.93558999995</v>
      </c>
      <c r="I4" s="3">
        <f>404150760.59/1000</f>
        <v>404150.76058999996</v>
      </c>
    </row>
    <row r="5" spans="4:9" x14ac:dyDescent="0.3">
      <c r="D5" s="2" t="s">
        <v>3</v>
      </c>
      <c r="E5" s="3">
        <f>69010266.64/1000</f>
        <v>69010.266640000002</v>
      </c>
      <c r="F5" s="3">
        <f>41561951.52/1000</f>
        <v>41561.951520000002</v>
      </c>
      <c r="G5" s="3">
        <f>41240808.53/1000</f>
        <v>41240.808530000002</v>
      </c>
      <c r="H5" s="3">
        <f>140888245.73/1000</f>
        <v>140888.24573</v>
      </c>
      <c r="I5" s="3">
        <f>103735412.78/1000</f>
        <v>103735.41278</v>
      </c>
    </row>
    <row r="6" spans="4:9" x14ac:dyDescent="0.3">
      <c r="D6" s="2" t="s">
        <v>1</v>
      </c>
      <c r="E6" s="3">
        <v>48468</v>
      </c>
      <c r="F6" s="3">
        <v>35246</v>
      </c>
      <c r="G6" s="3">
        <v>24606</v>
      </c>
      <c r="H6" s="3">
        <f>43128664.63/1000</f>
        <v>43128.664629999999</v>
      </c>
      <c r="I6" s="3">
        <f>48143466.93/1000</f>
        <v>48143.466930000002</v>
      </c>
    </row>
    <row r="7" spans="4:9" x14ac:dyDescent="0.3">
      <c r="D7" s="2" t="s">
        <v>4</v>
      </c>
      <c r="E7" s="3">
        <v>11444</v>
      </c>
      <c r="F7" s="3">
        <v>8341</v>
      </c>
      <c r="G7" s="3">
        <v>5734</v>
      </c>
      <c r="H7" s="3">
        <f>24978238.97/1000</f>
        <v>24978.238969999999</v>
      </c>
      <c r="I7" s="3">
        <f>25936092.11/1000</f>
        <v>25936.092109999998</v>
      </c>
    </row>
    <row r="8" spans="4:9" x14ac:dyDescent="0.3">
      <c r="D8" s="2" t="s">
        <v>2</v>
      </c>
      <c r="E8" s="3">
        <v>1407507</v>
      </c>
      <c r="F8" s="3">
        <v>1450246</v>
      </c>
      <c r="G8" s="3">
        <v>1697585</v>
      </c>
      <c r="H8" s="3">
        <f>1503419389.6/1000</f>
        <v>1503419.3895999999</v>
      </c>
      <c r="I8" s="3">
        <f>1690887313.15/1000</f>
        <v>1690887.3131500001</v>
      </c>
    </row>
    <row r="9" spans="4:9" x14ac:dyDescent="0.3">
      <c r="D9" s="2" t="s">
        <v>5</v>
      </c>
      <c r="E9" s="3">
        <v>513374</v>
      </c>
      <c r="F9" s="3">
        <v>627158</v>
      </c>
      <c r="G9" s="3">
        <v>626643</v>
      </c>
      <c r="H9" s="3">
        <f>653192302.02/1000</f>
        <v>653192.30201999994</v>
      </c>
      <c r="I9" s="3">
        <f>678227625.57/1000</f>
        <v>678227.62557000003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A.Oksiuta</dc:creator>
  <cp:lastModifiedBy>A.Oksiuta</cp:lastModifiedBy>
  <cp:lastPrinted>2018-03-29T10:53:03Z</cp:lastPrinted>
  <dcterms:created xsi:type="dcterms:W3CDTF">2017-03-02T11:13:43Z</dcterms:created>
  <dcterms:modified xsi:type="dcterms:W3CDTF">2018-03-29T13:08:59Z</dcterms:modified>
</cp:coreProperties>
</file>